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640" windowHeight="115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39" i="2"/>
  <c r="M39"/>
  <c r="L39"/>
  <c r="K39"/>
  <c r="J39"/>
  <c r="N31"/>
  <c r="M31"/>
  <c r="L31"/>
  <c r="L30" s="1"/>
  <c r="K31"/>
  <c r="K30" s="1"/>
  <c r="K18" s="1"/>
  <c r="J31"/>
  <c r="N30"/>
  <c r="M30"/>
  <c r="J30"/>
  <c r="N19"/>
  <c r="N18" s="1"/>
  <c r="M19"/>
  <c r="L19"/>
  <c r="L18" s="1"/>
  <c r="K19"/>
  <c r="J19"/>
  <c r="J18" s="1"/>
  <c r="M18"/>
  <c r="M15"/>
  <c r="N10"/>
  <c r="M10"/>
  <c r="L10"/>
  <c r="K10"/>
  <c r="J10"/>
  <c r="I19" l="1"/>
  <c r="I37"/>
  <c r="I30" s="1"/>
  <c r="H15"/>
  <c r="G15"/>
  <c r="H39"/>
  <c r="G39"/>
  <c r="E39"/>
  <c r="D52"/>
  <c r="F43"/>
  <c r="D43" s="1"/>
  <c r="D51"/>
  <c r="D50"/>
  <c r="D49"/>
  <c r="D48"/>
  <c r="D47"/>
  <c r="D46"/>
  <c r="D45"/>
  <c r="F44"/>
  <c r="D44" s="1"/>
  <c r="F42"/>
  <c r="D42" s="1"/>
  <c r="D41"/>
  <c r="D40"/>
  <c r="D38"/>
  <c r="H31"/>
  <c r="H30" s="1"/>
  <c r="G31"/>
  <c r="G30" s="1"/>
  <c r="E31"/>
  <c r="E30" s="1"/>
  <c r="D36"/>
  <c r="D34"/>
  <c r="D33"/>
  <c r="D32"/>
  <c r="H19"/>
  <c r="G19"/>
  <c r="E19"/>
  <c r="D29"/>
  <c r="D28"/>
  <c r="D27"/>
  <c r="D26"/>
  <c r="D25"/>
  <c r="D24"/>
  <c r="D23"/>
  <c r="D22"/>
  <c r="D21"/>
  <c r="D17"/>
  <c r="D16"/>
  <c r="D14"/>
  <c r="D13"/>
  <c r="D12"/>
  <c r="H10"/>
  <c r="G10"/>
  <c r="E10"/>
  <c r="G18" l="1"/>
  <c r="G60" s="1"/>
  <c r="I18"/>
  <c r="I60" s="1"/>
  <c r="D15"/>
  <c r="F15"/>
  <c r="H18"/>
  <c r="H60" s="1"/>
  <c r="F31"/>
  <c r="F30" s="1"/>
  <c r="E18"/>
  <c r="E60" s="1"/>
  <c r="F39"/>
  <c r="D39"/>
  <c r="D35"/>
  <c r="D31" s="1"/>
  <c r="D30" s="1"/>
  <c r="F19"/>
  <c r="D20"/>
  <c r="D19" s="1"/>
  <c r="F10"/>
  <c r="D10"/>
  <c r="D18" l="1"/>
  <c r="D60" s="1"/>
  <c r="F18"/>
  <c r="F60" s="1"/>
</calcChain>
</file>

<file path=xl/sharedStrings.xml><?xml version="1.0" encoding="utf-8"?>
<sst xmlns="http://schemas.openxmlformats.org/spreadsheetml/2006/main" count="218" uniqueCount="179">
  <si>
    <t>Педагогического совета ЧУ ПОО «ГК»</t>
  </si>
  <si>
    <t>Протокол №  3 от 26.05. 2023 г.</t>
  </si>
  <si>
    <t>Студенческого совета ЧУ ПОО «ГК»</t>
  </si>
  <si>
    <t>Протокол №  2 от 26.05. 2023 г.</t>
  </si>
  <si>
    <t>Утверждаю</t>
  </si>
  <si>
    <t>Директор  ЧУ ПОО</t>
  </si>
  <si>
    <t>«Гуманитарный колледж» г.Омска</t>
  </si>
  <si>
    <t>__________________ А.Э.Еремеев</t>
  </si>
  <si>
    <t>«_____»____________ 2023 г.</t>
  </si>
  <si>
    <t>УЧЕБНЫЙ ПЛАН</t>
  </si>
  <si>
    <t>Частное учреждение</t>
  </si>
  <si>
    <t>по специальности среднего профессионального образования</t>
  </si>
  <si>
    <t>40.02.02 Правоохранительная деятельность</t>
  </si>
  <si>
    <t xml:space="preserve">Форма обучения-  </t>
  </si>
  <si>
    <t>очная</t>
  </si>
  <si>
    <t xml:space="preserve">на базе </t>
  </si>
  <si>
    <t xml:space="preserve">Нормативный срок обучения – </t>
  </si>
  <si>
    <t xml:space="preserve">Одобрено на заседании 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</si>
  <si>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</si>
  <si>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</si>
  <si>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</si>
  <si>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</si>
  <si>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</si>
  <si>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Общий объём образовательной программы</t>
  </si>
  <si>
    <t>Самостоятельная работа</t>
  </si>
  <si>
    <t>Обязательная аудиторная</t>
  </si>
  <si>
    <t>I курс</t>
  </si>
  <si>
    <t>II курс</t>
  </si>
  <si>
    <t>всего занятий</t>
  </si>
  <si>
    <t>сем.</t>
  </si>
  <si>
    <t>нед.</t>
  </si>
  <si>
    <t>7 сем.</t>
  </si>
  <si>
    <t>Лекций, др.видов учебных занятий ,не предполагающих деление на подгруппы</t>
  </si>
  <si>
    <t xml:space="preserve">курсовых работ </t>
  </si>
  <si>
    <t>История</t>
  </si>
  <si>
    <t>Иностранный язык</t>
  </si>
  <si>
    <t>Физическая культура</t>
  </si>
  <si>
    <t>Э</t>
  </si>
  <si>
    <t>Всего часов обучения по циклам ППССЗ</t>
  </si>
  <si>
    <t>-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</si>
  <si>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</si>
  <si>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</si>
  <si>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</si>
  <si>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</si>
  <si>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дз</t>
  </si>
  <si>
    <t>ОГСЭ.02</t>
  </si>
  <si>
    <t>ОГСЭ.03</t>
  </si>
  <si>
    <t>-/-/-/-/дз</t>
  </si>
  <si>
    <t>ОГСЭ.04</t>
  </si>
  <si>
    <t>з/з/з/з/дз</t>
  </si>
  <si>
    <t>ЕН.00</t>
  </si>
  <si>
    <t xml:space="preserve"> </t>
  </si>
  <si>
    <t>ЕН.01</t>
  </si>
  <si>
    <t>Информатика и информационные технологии в профессиональной деятельности</t>
  </si>
  <si>
    <t>з/дз</t>
  </si>
  <si>
    <t>ЕН.02</t>
  </si>
  <si>
    <t>Основы исследовательской деятельности</t>
  </si>
  <si>
    <t>П.00</t>
  </si>
  <si>
    <t xml:space="preserve">Профессиональный цикл </t>
  </si>
  <si>
    <t>ОП.00</t>
  </si>
  <si>
    <t xml:space="preserve">Общепрофессиональные дисциплины </t>
  </si>
  <si>
    <t>ОП.01</t>
  </si>
  <si>
    <t>Теория государства и права</t>
  </si>
  <si>
    <t>ОП.02</t>
  </si>
  <si>
    <t>Конституционное право России</t>
  </si>
  <si>
    <t>з/э</t>
  </si>
  <si>
    <t>ОП.03</t>
  </si>
  <si>
    <t>Административное право</t>
  </si>
  <si>
    <t>э</t>
  </si>
  <si>
    <t>ОП.04</t>
  </si>
  <si>
    <t>Гражданское право и гражданский процесс</t>
  </si>
  <si>
    <t>-/э/э</t>
  </si>
  <si>
    <t>ОП.05</t>
  </si>
  <si>
    <t>Экологическое право</t>
  </si>
  <si>
    <t>з</t>
  </si>
  <si>
    <t>ОП.06</t>
  </si>
  <si>
    <t>Криминология и предупреждение преступлений</t>
  </si>
  <si>
    <t>ОП.07</t>
  </si>
  <si>
    <t>Уголовное право</t>
  </si>
  <si>
    <t>ОП.08</t>
  </si>
  <si>
    <t>Уголовный процесс</t>
  </si>
  <si>
    <t>ОП.09</t>
  </si>
  <si>
    <t>Криминалистика</t>
  </si>
  <si>
    <t>ОП.10</t>
  </si>
  <si>
    <t>Безопасность жизнедеятельности</t>
  </si>
  <si>
    <t>ПМ.00</t>
  </si>
  <si>
    <t>Профессиональные модули</t>
  </si>
  <si>
    <t>ПМ.01</t>
  </si>
  <si>
    <t>Оперативно-служебная деятельность</t>
  </si>
  <si>
    <t>МДК.01.01</t>
  </si>
  <si>
    <t>Тактико-специальная подготовка</t>
  </si>
  <si>
    <t>МДК.01.02</t>
  </si>
  <si>
    <t>Огневая подготовка</t>
  </si>
  <si>
    <t>МДК.01.03</t>
  </si>
  <si>
    <t>Начальная профессиональная подготовка и введение в специальность</t>
  </si>
  <si>
    <t>МДК.01.04</t>
  </si>
  <si>
    <t>Специальная техника</t>
  </si>
  <si>
    <t>МДК.01.05</t>
  </si>
  <si>
    <t>Делопроизводство и режим секретности</t>
  </si>
  <si>
    <t>ПМ.02</t>
  </si>
  <si>
    <t>Организационно-управленческая деятельность</t>
  </si>
  <si>
    <t>МДК.02. 01</t>
  </si>
  <si>
    <t>Основы управления в правоохранительных органах</t>
  </si>
  <si>
    <t>дз/э</t>
  </si>
  <si>
    <t>Вариативная часть</t>
  </si>
  <si>
    <t>Основы социологии и политологии</t>
  </si>
  <si>
    <t>Русский язык и культура речи</t>
  </si>
  <si>
    <t>Трудовое право</t>
  </si>
  <si>
    <t>Правоохранительные и судебные органы</t>
  </si>
  <si>
    <t>Правовые основы организации деятельности судебных приставов</t>
  </si>
  <si>
    <t>Семейное право</t>
  </si>
  <si>
    <t>Юридическая психология</t>
  </si>
  <si>
    <t>Основы профессиональной этики</t>
  </si>
  <si>
    <t>Правовые основы оперативно- розыскной деятельности</t>
  </si>
  <si>
    <t>Особенности расследования отдельных категорий уголовных дел</t>
  </si>
  <si>
    <t>Финансовое право</t>
  </si>
  <si>
    <t>Исполнительное производство</t>
  </si>
  <si>
    <t>Статистика</t>
  </si>
  <si>
    <t xml:space="preserve">Учебная практика  </t>
  </si>
  <si>
    <t xml:space="preserve">Производственная  практика (практика по профилю специальности) </t>
  </si>
  <si>
    <t>ПДП.00</t>
  </si>
  <si>
    <t xml:space="preserve">Преддипломная практика </t>
  </si>
  <si>
    <t>ПА.00</t>
  </si>
  <si>
    <t>Промежуточная аттестация</t>
  </si>
  <si>
    <t>7 нед</t>
  </si>
  <si>
    <t>ГИА.00</t>
  </si>
  <si>
    <t>3 нед</t>
  </si>
  <si>
    <t>ГИА.01</t>
  </si>
  <si>
    <t>2 нед</t>
  </si>
  <si>
    <t>ГИА.02</t>
  </si>
  <si>
    <t>1 нед</t>
  </si>
  <si>
    <r>
      <t>Консультации</t>
    </r>
    <r>
      <rPr>
        <sz val="10"/>
        <color theme="1"/>
        <rFont val="Times New Roman"/>
        <family val="1"/>
        <charset val="204"/>
      </rPr>
      <t xml:space="preserve"> на 1 студента 4 часа в год </t>
    </r>
  </si>
  <si>
    <t>Всего</t>
  </si>
  <si>
    <t>Дисциплин и МДК</t>
  </si>
  <si>
    <t>учебной практики</t>
  </si>
  <si>
    <t>производст. практики</t>
  </si>
  <si>
    <t xml:space="preserve">преддипл. практики </t>
  </si>
  <si>
    <t>экзаменов</t>
  </si>
  <si>
    <t>дифф. зачетов</t>
  </si>
  <si>
    <t>зачетов</t>
  </si>
  <si>
    <t>в т. ч.</t>
  </si>
  <si>
    <t>Математический и общий естественнонаучный цикл</t>
  </si>
  <si>
    <t xml:space="preserve">1. Программа базовой подготовки </t>
  </si>
  <si>
    <t>4 нед.</t>
  </si>
  <si>
    <t>УП.00</t>
  </si>
  <si>
    <t>ПП.00</t>
  </si>
  <si>
    <t>Государственная итоговая аттестация</t>
  </si>
  <si>
    <t>по программе  базовой подготовки</t>
  </si>
  <si>
    <t>лабораторных и  практ. занятий, вкл. семинары</t>
  </si>
  <si>
    <t>Учебный год - 2023-2024</t>
  </si>
  <si>
    <t>Направленность ОП: 40.00.00 Юриспруденция</t>
  </si>
  <si>
    <t>В.01</t>
  </si>
  <si>
    <t>В.02</t>
  </si>
  <si>
    <t>В.03</t>
  </si>
  <si>
    <t>В.04</t>
  </si>
  <si>
    <t>В.05</t>
  </si>
  <si>
    <t>В.06</t>
  </si>
  <si>
    <t>В.07</t>
  </si>
  <si>
    <t>В.08</t>
  </si>
  <si>
    <t>В.09</t>
  </si>
  <si>
    <t>В.10</t>
  </si>
  <si>
    <t>В.11</t>
  </si>
  <si>
    <t>В.12</t>
  </si>
  <si>
    <t>В.13</t>
  </si>
  <si>
    <t>1.1. Дипломный проект (работа), 3 нед</t>
  </si>
  <si>
    <t>Год начала подготовки - 2023/2024 уч. год</t>
  </si>
  <si>
    <t>Подготока выпускной
квалификационной работы (дипломная работа, дипломный проект)</t>
  </si>
  <si>
    <t>Защита выпускной
квалификационной работы (дипломная работа, дипломный проект)</t>
  </si>
  <si>
    <t>Выполнение выпускной
квалификационной работы (дипломная работа, дипломный проект) 2 нед</t>
  </si>
  <si>
    <t>Защита выпускной
квалификационной работы (дипломная работа, дипломный проект), 1 нед</t>
  </si>
  <si>
    <t xml:space="preserve"> среднего общего образования</t>
  </si>
  <si>
    <t>2 года и 6 мес.</t>
  </si>
  <si>
    <t>III  курс</t>
  </si>
  <si>
    <t>Всего по программе ППССЗ</t>
  </si>
  <si>
    <t>дз*</t>
  </si>
  <si>
    <t>примечание: * - комплексный дифференцированный зачет с выставлением оценок отдельно по каждой дисциплине</t>
  </si>
  <si>
    <t>3*</t>
  </si>
  <si>
    <r>
      <t xml:space="preserve">Квалификация: </t>
    </r>
    <r>
      <rPr>
        <sz val="14"/>
        <color theme="1"/>
        <rFont val="Times New Roman"/>
        <family val="1"/>
        <charset val="204"/>
      </rPr>
      <t>юрист</t>
    </r>
  </si>
  <si>
    <t xml:space="preserve"> профессиональная образовательная организация  «Гуманитарный колледж» г.Омска  (ЧУ ПОО "ГК" г. Омска)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</si>
</sst>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2" xfId="0" applyFont="1" applyBorder="1" applyAlignment="1"/>
    <xf numFmtId="0" fontId="1" fillId="0" borderId="4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wrapText="1"/>
    </xf>
    <xf numFmtId="0" fontId="6" fillId="0" borderId="0" xfId="0" applyFont="1"/>
    <xf numFmtId="0" fontId="2" fillId="2" borderId="7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4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5" xfId="0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11" fillId="0" borderId="0" xfId="0" applyFont="1" applyAlignment="1"/>
    <xf numFmtId="0" fontId="8" fillId="2" borderId="0" xfId="0" applyFont="1" applyFill="1"/>
    <xf numFmtId="0" fontId="10" fillId="0" borderId="0" xfId="0" applyFont="1" applyAlignment="1">
      <alignment horizontal="center"/>
    </xf>
    <xf numFmtId="0" fontId="8" fillId="2" borderId="0" xfId="0" applyFont="1" applyFill="1"/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textRotation="90" wrapText="1"/>
    </xf>
    <xf numFmtId="0" fontId="3" fillId="2" borderId="3" xfId="0" applyFont="1" applyFill="1" applyBorder="1" applyAlignment="1">
      <alignment horizontal="center" textRotation="90" wrapText="1"/>
    </xf>
    <xf numFmtId="0" fontId="3" fillId="2" borderId="4" xfId="0" applyFont="1" applyFill="1" applyBorder="1" applyAlignment="1">
      <alignment horizontal="center" textRotation="90" wrapText="1"/>
    </xf>
    <xf numFmtId="0" fontId="3" fillId="2" borderId="21" xfId="0" applyFont="1" applyFill="1" applyBorder="1" applyAlignment="1">
      <alignment horizontal="center" vertical="center" textRotation="90" wrapText="1"/>
    </xf>
    <xf numFmtId="0" fontId="3" fillId="2" borderId="28" xfId="0" applyFont="1" applyFill="1" applyBorder="1" applyAlignment="1">
      <alignment horizontal="center" vertical="center" textRotation="90" wrapText="1"/>
    </xf>
    <xf numFmtId="0" fontId="3" fillId="2" borderId="22" xfId="0" applyFont="1" applyFill="1" applyBorder="1" applyAlignment="1">
      <alignment horizontal="center" vertical="center" textRotation="90" wrapText="1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120" zoomScaleNormal="100" zoomScaleSheetLayoutView="120" workbookViewId="0">
      <selection activeCell="E9" sqref="E9"/>
    </sheetView>
  </sheetViews>
  <sheetFormatPr defaultRowHeight="15"/>
  <cols>
    <col min="1" max="1" width="29.85546875" customWidth="1"/>
    <col min="4" max="4" width="11" customWidth="1"/>
    <col min="7" max="7" width="10.85546875" customWidth="1"/>
  </cols>
  <sheetData>
    <row r="1" spans="1:13" ht="18.75">
      <c r="A1" s="67"/>
      <c r="B1" s="68"/>
      <c r="C1" s="68"/>
      <c r="D1" s="78" t="s">
        <v>10</v>
      </c>
      <c r="E1" s="78"/>
      <c r="F1" s="78"/>
      <c r="G1" s="78"/>
      <c r="H1" s="72"/>
      <c r="I1" s="72"/>
      <c r="J1" s="72"/>
      <c r="K1" s="71"/>
      <c r="L1" s="150"/>
    </row>
    <row r="2" spans="1:13" ht="18.75">
      <c r="A2" s="67"/>
      <c r="B2" s="68"/>
      <c r="C2" s="68"/>
      <c r="D2" s="71"/>
      <c r="E2" s="71"/>
      <c r="F2" s="72" t="s">
        <v>178</v>
      </c>
      <c r="G2" s="72"/>
      <c r="H2" s="72"/>
      <c r="I2" s="72"/>
      <c r="J2" s="72"/>
      <c r="K2" s="71"/>
      <c r="L2" s="150"/>
    </row>
    <row r="3" spans="1:13" ht="18.75">
      <c r="A3" s="67"/>
      <c r="B3" s="68"/>
      <c r="C3" s="68"/>
      <c r="D3" s="67"/>
      <c r="E3" s="67"/>
      <c r="F3" s="68"/>
      <c r="G3" s="68"/>
      <c r="H3" s="68"/>
      <c r="I3" s="68"/>
      <c r="J3" s="68"/>
      <c r="K3" s="67"/>
      <c r="L3" s="69"/>
    </row>
    <row r="4" spans="1:13" ht="18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9"/>
    </row>
    <row r="5" spans="1:13" ht="18.75">
      <c r="A5" s="67" t="s">
        <v>17</v>
      </c>
      <c r="B5" s="67"/>
      <c r="C5" s="67"/>
      <c r="D5" s="67"/>
      <c r="E5" s="67"/>
      <c r="F5" s="67"/>
      <c r="G5" s="67"/>
      <c r="H5" s="67"/>
      <c r="I5" s="67" t="s">
        <v>4</v>
      </c>
      <c r="J5" s="67"/>
      <c r="K5" s="67"/>
      <c r="L5" s="69"/>
    </row>
    <row r="6" spans="1:13" ht="18.75">
      <c r="A6" s="67" t="s">
        <v>0</v>
      </c>
      <c r="B6" s="67"/>
      <c r="C6" s="67"/>
      <c r="D6" s="67"/>
      <c r="E6" s="67"/>
      <c r="F6" s="67"/>
      <c r="G6" s="67"/>
      <c r="H6" s="67"/>
      <c r="I6" s="67" t="s">
        <v>5</v>
      </c>
      <c r="J6" s="67"/>
      <c r="K6" s="67"/>
      <c r="L6" s="69"/>
    </row>
    <row r="7" spans="1:13" ht="18.75">
      <c r="A7" s="67" t="s">
        <v>1</v>
      </c>
      <c r="B7" s="67"/>
      <c r="C7" s="67"/>
      <c r="D7" s="67"/>
      <c r="E7" s="67"/>
      <c r="F7" s="67"/>
      <c r="G7" s="67"/>
      <c r="H7" s="67"/>
      <c r="I7" s="67" t="s">
        <v>6</v>
      </c>
      <c r="J7" s="67"/>
      <c r="K7" s="67"/>
      <c r="L7" s="69"/>
    </row>
    <row r="8" spans="1:13" ht="18.75">
      <c r="A8" s="67"/>
      <c r="B8" s="67"/>
      <c r="C8" s="67"/>
      <c r="D8" s="67"/>
      <c r="E8" s="67"/>
      <c r="F8" s="67"/>
      <c r="G8" s="67"/>
      <c r="H8" s="67"/>
      <c r="I8" s="67" t="s">
        <v>7</v>
      </c>
      <c r="J8" s="67"/>
      <c r="K8" s="67"/>
      <c r="L8" s="69"/>
    </row>
    <row r="9" spans="1:13" ht="18.75">
      <c r="A9" s="67" t="s">
        <v>17</v>
      </c>
      <c r="B9" s="67"/>
      <c r="C9" s="67"/>
      <c r="D9" s="67"/>
      <c r="E9" s="67"/>
      <c r="F9" s="67"/>
      <c r="G9" s="67"/>
      <c r="H9" s="67"/>
      <c r="I9" s="67" t="s">
        <v>8</v>
      </c>
      <c r="J9" s="67"/>
      <c r="K9" s="67"/>
      <c r="L9" s="69"/>
    </row>
    <row r="10" spans="1:13" ht="18.75">
      <c r="A10" s="67" t="s">
        <v>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9"/>
    </row>
    <row r="11" spans="1:13" ht="18.75">
      <c r="A11" s="67" t="s">
        <v>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9"/>
    </row>
    <row r="12" spans="1:13" ht="18.7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9"/>
    </row>
    <row r="13" spans="1:13" ht="18.7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9"/>
    </row>
    <row r="14" spans="1:13" ht="18.7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9"/>
    </row>
    <row r="15" spans="1:13" ht="18.75">
      <c r="A15" s="67"/>
      <c r="B15" s="67"/>
      <c r="C15" s="67"/>
      <c r="D15" s="78" t="s">
        <v>9</v>
      </c>
      <c r="E15" s="78"/>
      <c r="F15" s="78"/>
      <c r="G15" s="78"/>
      <c r="H15" s="67"/>
      <c r="I15" s="67"/>
      <c r="J15" s="67"/>
      <c r="K15" s="67"/>
      <c r="L15" s="69"/>
    </row>
    <row r="16" spans="1:13" ht="18.75">
      <c r="A16" s="67"/>
      <c r="B16" s="68"/>
      <c r="C16" s="68"/>
      <c r="D16" s="67"/>
      <c r="E16" s="67"/>
      <c r="F16" s="68" t="s">
        <v>11</v>
      </c>
      <c r="G16" s="68"/>
      <c r="H16" s="68"/>
      <c r="I16" s="68"/>
      <c r="J16" s="68"/>
      <c r="K16" s="67"/>
      <c r="L16" s="70"/>
      <c r="M16" s="1"/>
    </row>
    <row r="17" spans="1:13" ht="18.75">
      <c r="A17" s="67"/>
      <c r="B17" s="68"/>
      <c r="C17" s="68"/>
      <c r="D17" s="71"/>
      <c r="E17" s="71"/>
      <c r="F17" s="72" t="s">
        <v>12</v>
      </c>
      <c r="G17" s="72"/>
      <c r="H17" s="72"/>
      <c r="I17" s="68"/>
      <c r="J17" s="68"/>
      <c r="K17" s="67"/>
      <c r="L17" s="70"/>
      <c r="M17" s="1"/>
    </row>
    <row r="18" spans="1:13" ht="18.75">
      <c r="A18" s="67"/>
      <c r="B18" s="68"/>
      <c r="C18" s="68"/>
      <c r="D18" s="73" t="s">
        <v>147</v>
      </c>
      <c r="E18" s="67"/>
      <c r="F18" s="67"/>
      <c r="G18" s="73"/>
      <c r="H18" s="73"/>
      <c r="I18" s="68"/>
      <c r="J18" s="68"/>
      <c r="K18" s="67"/>
      <c r="L18" s="70"/>
      <c r="M18" s="1"/>
    </row>
    <row r="19" spans="1:13" ht="18.75">
      <c r="A19" s="67"/>
      <c r="B19" s="68"/>
      <c r="C19" s="74"/>
      <c r="D19" s="75" t="s">
        <v>150</v>
      </c>
      <c r="E19" s="75"/>
      <c r="F19" s="75"/>
      <c r="G19" s="75"/>
      <c r="H19" s="75"/>
      <c r="I19" s="68"/>
      <c r="J19" s="68"/>
      <c r="K19" s="67"/>
      <c r="L19" s="70"/>
      <c r="M19" s="1"/>
    </row>
    <row r="20" spans="1:13" ht="18.75">
      <c r="A20" s="67"/>
      <c r="B20" s="68"/>
      <c r="C20" s="74"/>
      <c r="D20" s="75"/>
      <c r="E20" s="75"/>
      <c r="F20" s="75"/>
      <c r="G20" s="75"/>
      <c r="H20" s="75"/>
      <c r="I20" s="68"/>
      <c r="J20" s="68"/>
      <c r="K20" s="67"/>
      <c r="L20" s="70"/>
      <c r="M20" s="1"/>
    </row>
    <row r="21" spans="1:13" ht="18.75">
      <c r="A21" s="67"/>
      <c r="B21" s="68"/>
      <c r="C21" s="74"/>
      <c r="D21" s="75"/>
      <c r="E21" s="75"/>
      <c r="F21" s="75"/>
      <c r="G21" s="75"/>
      <c r="H21" s="75"/>
      <c r="I21" s="68"/>
      <c r="J21" s="68"/>
      <c r="K21" s="67"/>
      <c r="L21" s="70"/>
      <c r="M21" s="1"/>
    </row>
    <row r="22" spans="1:13" ht="18.75">
      <c r="A22" s="67"/>
      <c r="B22" s="67"/>
      <c r="C22" s="67"/>
      <c r="D22" s="67"/>
      <c r="E22" s="67"/>
      <c r="F22" s="68"/>
      <c r="G22" s="67"/>
      <c r="H22" s="73"/>
      <c r="I22" s="73"/>
      <c r="J22" s="68"/>
      <c r="K22" s="67"/>
      <c r="L22" s="70"/>
      <c r="M22" s="1"/>
    </row>
    <row r="23" spans="1:13" ht="18.75">
      <c r="A23" s="67"/>
      <c r="B23" s="76" t="s">
        <v>177</v>
      </c>
      <c r="C23" s="76"/>
      <c r="D23" s="76"/>
      <c r="E23" s="67"/>
      <c r="F23" s="67"/>
      <c r="G23" s="67"/>
      <c r="H23" s="67"/>
      <c r="I23" s="67"/>
      <c r="J23" s="67"/>
      <c r="K23" s="67"/>
      <c r="L23" s="69"/>
    </row>
    <row r="24" spans="1:13" ht="18.75">
      <c r="A24" s="67"/>
      <c r="B24" s="67" t="s">
        <v>13</v>
      </c>
      <c r="C24" s="67"/>
      <c r="D24" s="68" t="s">
        <v>14</v>
      </c>
      <c r="E24" s="67"/>
      <c r="F24" s="67"/>
      <c r="G24" s="67"/>
      <c r="H24" s="67"/>
      <c r="I24" s="67"/>
      <c r="J24" s="67"/>
      <c r="K24" s="67"/>
      <c r="L24" s="69"/>
    </row>
    <row r="25" spans="1:13" ht="18.75">
      <c r="A25" s="67"/>
      <c r="B25" s="67" t="s">
        <v>16</v>
      </c>
      <c r="C25" s="67"/>
      <c r="D25" s="67"/>
      <c r="E25" s="77" t="s">
        <v>171</v>
      </c>
      <c r="F25" s="77"/>
      <c r="G25" s="67"/>
      <c r="H25" s="67"/>
      <c r="I25" s="67"/>
      <c r="J25" s="67"/>
      <c r="K25" s="67"/>
      <c r="L25" s="69"/>
    </row>
    <row r="26" spans="1:13" ht="18.75">
      <c r="A26" s="67"/>
      <c r="B26" s="67" t="s">
        <v>15</v>
      </c>
      <c r="C26" s="71" t="s">
        <v>170</v>
      </c>
      <c r="D26" s="67"/>
      <c r="E26" s="67"/>
      <c r="F26" s="67"/>
      <c r="G26" s="67"/>
      <c r="H26" s="67"/>
      <c r="I26" s="67"/>
      <c r="J26" s="67"/>
      <c r="K26" s="67"/>
      <c r="L26" s="69"/>
    </row>
    <row r="27" spans="1:13" ht="18.75">
      <c r="A27" s="67"/>
      <c r="B27" s="79" t="s">
        <v>165</v>
      </c>
      <c r="C27" s="79"/>
      <c r="D27" s="79"/>
      <c r="E27" s="79"/>
      <c r="F27" s="79"/>
      <c r="G27" s="79"/>
      <c r="H27" s="67"/>
      <c r="I27" s="67"/>
      <c r="J27" s="67"/>
      <c r="K27" s="67"/>
      <c r="L27" s="69"/>
    </row>
    <row r="28" spans="1:13" ht="18.75">
      <c r="A28" s="67"/>
      <c r="B28" s="79" t="s">
        <v>149</v>
      </c>
      <c r="C28" s="79"/>
      <c r="D28" s="79"/>
      <c r="E28" s="79"/>
      <c r="F28" s="79"/>
      <c r="G28" s="79"/>
      <c r="H28" s="67"/>
      <c r="I28" s="67"/>
      <c r="J28" s="67"/>
      <c r="K28" s="67"/>
      <c r="L28" s="69"/>
    </row>
    <row r="29" spans="1:1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</sheetData>
  <mergeCells count="4">
    <mergeCell ref="D15:G15"/>
    <mergeCell ref="B27:G27"/>
    <mergeCell ref="B28:G28"/>
    <mergeCell ref="D1:G1"/>
  </mergeCells>
  <pageMargins left="0.7" right="0.7" top="0.75" bottom="0.75" header="0.3" footer="0.3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view="pageBreakPreview" zoomScale="60" zoomScaleNormal="100" workbookViewId="0">
      <selection activeCell="Q55" sqref="Q55"/>
    </sheetView>
  </sheetViews>
  <sheetFormatPr defaultRowHeight="15"/>
  <cols>
    <col min="1" max="1" width="11.28515625" customWidth="1"/>
    <col min="2" max="2" width="35.28515625" customWidth="1"/>
    <col min="3" max="3" width="17.5703125" customWidth="1"/>
    <col min="4" max="4" width="9.7109375" customWidth="1"/>
  </cols>
  <sheetData>
    <row r="1" spans="1:14" ht="30.75" customHeight="1" thickBot="1">
      <c r="A1" s="123" t="s">
        <v>18</v>
      </c>
      <c r="B1" s="126" t="s">
        <v>19</v>
      </c>
      <c r="C1" s="129" t="s">
        <v>20</v>
      </c>
      <c r="D1" s="132" t="s">
        <v>21</v>
      </c>
      <c r="E1" s="133"/>
      <c r="F1" s="133"/>
      <c r="G1" s="133"/>
      <c r="H1" s="133"/>
      <c r="I1" s="134"/>
      <c r="J1" s="109" t="s">
        <v>22</v>
      </c>
      <c r="K1" s="121"/>
      <c r="L1" s="121"/>
      <c r="M1" s="121"/>
      <c r="N1" s="122"/>
    </row>
    <row r="2" spans="1:14" ht="15.75" thickBot="1">
      <c r="A2" s="124"/>
      <c r="B2" s="127"/>
      <c r="C2" s="130"/>
      <c r="D2" s="129" t="s">
        <v>23</v>
      </c>
      <c r="E2" s="129" t="s">
        <v>24</v>
      </c>
      <c r="F2" s="135" t="s">
        <v>25</v>
      </c>
      <c r="G2" s="136"/>
      <c r="H2" s="136"/>
      <c r="I2" s="137"/>
      <c r="J2" s="109" t="s">
        <v>26</v>
      </c>
      <c r="K2" s="110"/>
      <c r="L2" s="109" t="s">
        <v>27</v>
      </c>
      <c r="M2" s="110"/>
      <c r="N2" s="25" t="s">
        <v>172</v>
      </c>
    </row>
    <row r="3" spans="1:14">
      <c r="A3" s="124"/>
      <c r="B3" s="127"/>
      <c r="C3" s="130"/>
      <c r="D3" s="130"/>
      <c r="E3" s="130"/>
      <c r="F3" s="129" t="s">
        <v>28</v>
      </c>
      <c r="G3" s="138" t="s">
        <v>140</v>
      </c>
      <c r="H3" s="139"/>
      <c r="I3" s="140"/>
      <c r="J3" s="27">
        <v>3</v>
      </c>
      <c r="K3" s="28">
        <v>4</v>
      </c>
      <c r="L3" s="27">
        <v>5</v>
      </c>
      <c r="M3" s="28">
        <v>6</v>
      </c>
      <c r="N3" s="27" t="s">
        <v>31</v>
      </c>
    </row>
    <row r="4" spans="1:14" ht="15.75" thickBot="1">
      <c r="A4" s="124"/>
      <c r="B4" s="127"/>
      <c r="C4" s="130"/>
      <c r="D4" s="130"/>
      <c r="E4" s="130"/>
      <c r="F4" s="130"/>
      <c r="G4" s="141"/>
      <c r="H4" s="142"/>
      <c r="I4" s="143"/>
      <c r="J4" s="27" t="s">
        <v>29</v>
      </c>
      <c r="K4" s="28" t="s">
        <v>29</v>
      </c>
      <c r="L4" s="27" t="s">
        <v>29</v>
      </c>
      <c r="M4" s="28" t="s">
        <v>29</v>
      </c>
      <c r="N4" s="27"/>
    </row>
    <row r="5" spans="1:14" ht="131.1" customHeight="1">
      <c r="A5" s="124"/>
      <c r="B5" s="127"/>
      <c r="C5" s="130"/>
      <c r="D5" s="130"/>
      <c r="E5" s="130"/>
      <c r="F5" s="130"/>
      <c r="G5" s="144" t="s">
        <v>32</v>
      </c>
      <c r="H5" s="144" t="s">
        <v>148</v>
      </c>
      <c r="I5" s="147" t="s">
        <v>33</v>
      </c>
      <c r="J5" s="27"/>
      <c r="K5" s="28"/>
      <c r="L5" s="27"/>
      <c r="M5" s="28"/>
      <c r="N5" s="30"/>
    </row>
    <row r="6" spans="1:14">
      <c r="A6" s="124"/>
      <c r="B6" s="127"/>
      <c r="C6" s="130"/>
      <c r="D6" s="130"/>
      <c r="E6" s="130"/>
      <c r="F6" s="130"/>
      <c r="G6" s="145"/>
      <c r="H6" s="145"/>
      <c r="I6" s="148"/>
      <c r="J6" s="27">
        <v>18</v>
      </c>
      <c r="K6" s="28">
        <v>19</v>
      </c>
      <c r="L6" s="27">
        <v>18</v>
      </c>
      <c r="M6" s="28">
        <v>16</v>
      </c>
      <c r="N6" s="27">
        <v>14</v>
      </c>
    </row>
    <row r="7" spans="1:14" ht="15.75" thickBot="1">
      <c r="A7" s="125"/>
      <c r="B7" s="128"/>
      <c r="C7" s="131"/>
      <c r="D7" s="131"/>
      <c r="E7" s="131"/>
      <c r="F7" s="131"/>
      <c r="G7" s="146"/>
      <c r="H7" s="146"/>
      <c r="I7" s="149"/>
      <c r="J7" s="25" t="s">
        <v>30</v>
      </c>
      <c r="K7" s="20" t="s">
        <v>30</v>
      </c>
      <c r="L7" s="25" t="s">
        <v>30</v>
      </c>
      <c r="M7" s="20" t="s">
        <v>30</v>
      </c>
      <c r="N7" s="27" t="s">
        <v>30</v>
      </c>
    </row>
    <row r="8" spans="1:14" ht="15.75" thickBot="1">
      <c r="A8" s="3">
        <v>1</v>
      </c>
      <c r="B8" s="2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0">
        <v>9</v>
      </c>
      <c r="J8" s="25">
        <v>12</v>
      </c>
      <c r="K8" s="20">
        <v>13</v>
      </c>
      <c r="L8" s="25">
        <v>14</v>
      </c>
      <c r="M8" s="20">
        <v>15</v>
      </c>
      <c r="N8" s="31">
        <v>16</v>
      </c>
    </row>
    <row r="9" spans="1:14" ht="15.75" thickBot="1">
      <c r="A9" s="3"/>
      <c r="B9" s="14" t="s">
        <v>173</v>
      </c>
      <c r="C9" s="25"/>
      <c r="D9" s="25">
        <v>4590</v>
      </c>
      <c r="E9" s="25">
        <v>1530</v>
      </c>
      <c r="F9" s="25">
        <v>3060</v>
      </c>
      <c r="G9" s="25">
        <v>1594</v>
      </c>
      <c r="H9" s="25">
        <v>1436</v>
      </c>
      <c r="I9" s="20">
        <v>30</v>
      </c>
      <c r="J9" s="25"/>
      <c r="K9" s="20"/>
      <c r="L9" s="25"/>
      <c r="M9" s="20"/>
      <c r="N9" s="25"/>
    </row>
    <row r="10" spans="1:14" ht="27" customHeight="1" thickBot="1">
      <c r="A10" s="5" t="s">
        <v>40</v>
      </c>
      <c r="B10" s="6" t="s">
        <v>41</v>
      </c>
      <c r="C10" s="25"/>
      <c r="D10" s="32">
        <f>SUM(D11:D14)</f>
        <v>672</v>
      </c>
      <c r="E10" s="32">
        <f>SUM(E11:E14)</f>
        <v>224</v>
      </c>
      <c r="F10" s="32">
        <f>SUM(F11:F14)</f>
        <v>448</v>
      </c>
      <c r="G10" s="32">
        <f>SUM(G11:G14)</f>
        <v>36</v>
      </c>
      <c r="H10" s="32">
        <f>SUM(H11:H14)</f>
        <v>412</v>
      </c>
      <c r="I10" s="33">
        <v>0</v>
      </c>
      <c r="J10" s="25">
        <f>SUM(J11:J14)</f>
        <v>180</v>
      </c>
      <c r="K10" s="20">
        <f>SUM(K11:K14)</f>
        <v>76</v>
      </c>
      <c r="L10" s="25">
        <f>SUM(L11:L14)</f>
        <v>72</v>
      </c>
      <c r="M10" s="20">
        <f>SUM(M11:M14)</f>
        <v>64</v>
      </c>
      <c r="N10" s="25">
        <f>SUM(N11:N14)</f>
        <v>56</v>
      </c>
    </row>
    <row r="11" spans="1:14" ht="14.25" customHeight="1" thickBot="1">
      <c r="A11" s="7" t="s">
        <v>42</v>
      </c>
      <c r="B11" s="8" t="s">
        <v>43</v>
      </c>
      <c r="C11" s="21" t="s">
        <v>44</v>
      </c>
      <c r="D11" s="21">
        <v>81</v>
      </c>
      <c r="E11" s="21">
        <v>27</v>
      </c>
      <c r="F11" s="21">
        <v>54</v>
      </c>
      <c r="G11" s="21">
        <v>18</v>
      </c>
      <c r="H11" s="21">
        <v>36</v>
      </c>
      <c r="I11" s="23"/>
      <c r="J11" s="21">
        <v>54</v>
      </c>
      <c r="K11" s="29"/>
      <c r="L11" s="21"/>
      <c r="M11" s="34"/>
      <c r="N11" s="21"/>
    </row>
    <row r="12" spans="1:14" ht="16.5" customHeight="1" thickBot="1">
      <c r="A12" s="7" t="s">
        <v>45</v>
      </c>
      <c r="B12" s="8" t="s">
        <v>34</v>
      </c>
      <c r="C12" s="21" t="s">
        <v>44</v>
      </c>
      <c r="D12" s="21">
        <f>SUM(E12:F12)</f>
        <v>81</v>
      </c>
      <c r="E12" s="21">
        <v>27</v>
      </c>
      <c r="F12" s="21">
        <v>54</v>
      </c>
      <c r="G12" s="21">
        <v>18</v>
      </c>
      <c r="H12" s="21">
        <v>36</v>
      </c>
      <c r="I12" s="23"/>
      <c r="J12" s="21">
        <v>54</v>
      </c>
      <c r="K12" s="29"/>
      <c r="L12" s="21"/>
      <c r="M12" s="34"/>
      <c r="N12" s="21"/>
    </row>
    <row r="13" spans="1:14" ht="17.25" customHeight="1" thickBot="1">
      <c r="A13" s="7" t="s">
        <v>46</v>
      </c>
      <c r="B13" s="8" t="s">
        <v>35</v>
      </c>
      <c r="C13" s="21" t="s">
        <v>47</v>
      </c>
      <c r="D13" s="21">
        <f>SUM(E13:F13)</f>
        <v>255</v>
      </c>
      <c r="E13" s="21">
        <v>85</v>
      </c>
      <c r="F13" s="21">
        <v>170</v>
      </c>
      <c r="G13" s="21" t="s">
        <v>39</v>
      </c>
      <c r="H13" s="21">
        <v>170</v>
      </c>
      <c r="I13" s="23"/>
      <c r="J13" s="21">
        <v>36</v>
      </c>
      <c r="K13" s="29">
        <v>38</v>
      </c>
      <c r="L13" s="21">
        <v>36</v>
      </c>
      <c r="M13" s="34">
        <v>32</v>
      </c>
      <c r="N13" s="21">
        <v>28</v>
      </c>
    </row>
    <row r="14" spans="1:14" ht="20.25" customHeight="1" thickBot="1">
      <c r="A14" s="7" t="s">
        <v>48</v>
      </c>
      <c r="B14" s="8" t="s">
        <v>36</v>
      </c>
      <c r="C14" s="21" t="s">
        <v>49</v>
      </c>
      <c r="D14" s="21">
        <f>SUM(E14:F14)</f>
        <v>255</v>
      </c>
      <c r="E14" s="21">
        <v>85</v>
      </c>
      <c r="F14" s="21">
        <v>170</v>
      </c>
      <c r="G14" s="21" t="s">
        <v>39</v>
      </c>
      <c r="H14" s="21">
        <v>170</v>
      </c>
      <c r="I14" s="35"/>
      <c r="J14" s="21">
        <v>36</v>
      </c>
      <c r="K14" s="29">
        <v>38</v>
      </c>
      <c r="L14" s="21">
        <v>36</v>
      </c>
      <c r="M14" s="34">
        <v>32</v>
      </c>
      <c r="N14" s="21">
        <v>28</v>
      </c>
    </row>
    <row r="15" spans="1:14" ht="27.75" customHeight="1" thickBot="1">
      <c r="A15" s="16" t="s">
        <v>50</v>
      </c>
      <c r="B15" s="16" t="s">
        <v>141</v>
      </c>
      <c r="C15" s="36"/>
      <c r="D15" s="36">
        <f>SUM(D16:D17)</f>
        <v>168</v>
      </c>
      <c r="E15" s="36">
        <v>56</v>
      </c>
      <c r="F15" s="36">
        <f>SUM(F16:F17)</f>
        <v>112</v>
      </c>
      <c r="G15" s="36">
        <f>SUM(G16:G17)</f>
        <v>80</v>
      </c>
      <c r="H15" s="37">
        <f>SUM(H16:H17)</f>
        <v>32</v>
      </c>
      <c r="I15" s="38"/>
      <c r="J15" s="37"/>
      <c r="K15" s="39"/>
      <c r="L15" s="40"/>
      <c r="M15" s="37">
        <f>SUM(M16:M17)</f>
        <v>112</v>
      </c>
      <c r="N15" s="37"/>
    </row>
    <row r="16" spans="1:14" ht="43.5" customHeight="1" thickBot="1">
      <c r="A16" s="17" t="s">
        <v>52</v>
      </c>
      <c r="B16" s="15" t="s">
        <v>53</v>
      </c>
      <c r="C16" s="41" t="s">
        <v>44</v>
      </c>
      <c r="D16" s="41">
        <f>SUM(E16:F16)</f>
        <v>96</v>
      </c>
      <c r="E16" s="41">
        <v>32</v>
      </c>
      <c r="F16" s="41">
        <v>64</v>
      </c>
      <c r="G16" s="41">
        <v>48</v>
      </c>
      <c r="H16" s="41">
        <v>16</v>
      </c>
      <c r="I16" s="42"/>
      <c r="J16" s="42"/>
      <c r="K16" s="42"/>
      <c r="L16" s="42"/>
      <c r="M16" s="43">
        <v>64</v>
      </c>
      <c r="N16" s="42"/>
    </row>
    <row r="17" spans="1:14" ht="15.75" customHeight="1" thickBot="1">
      <c r="A17" s="12" t="s">
        <v>55</v>
      </c>
      <c r="B17" s="13" t="s">
        <v>56</v>
      </c>
      <c r="C17" s="38" t="s">
        <v>44</v>
      </c>
      <c r="D17" s="38">
        <f>SUM(E17:F17)</f>
        <v>72</v>
      </c>
      <c r="E17" s="44">
        <v>24</v>
      </c>
      <c r="F17" s="38">
        <v>48</v>
      </c>
      <c r="G17" s="44">
        <v>32</v>
      </c>
      <c r="H17" s="44">
        <v>16</v>
      </c>
      <c r="I17" s="45"/>
      <c r="J17" s="46"/>
      <c r="K17" s="45"/>
      <c r="L17" s="47"/>
      <c r="M17" s="48">
        <v>48</v>
      </c>
      <c r="N17" s="44"/>
    </row>
    <row r="18" spans="1:14" ht="21" customHeight="1" thickBot="1">
      <c r="A18" s="5" t="s">
        <v>57</v>
      </c>
      <c r="B18" s="4" t="s">
        <v>58</v>
      </c>
      <c r="C18" s="49" t="s">
        <v>51</v>
      </c>
      <c r="D18" s="25">
        <f t="shared" ref="D18:I18" si="0">SUM(D19,D30)</f>
        <v>2469</v>
      </c>
      <c r="E18" s="25">
        <f t="shared" si="0"/>
        <v>823</v>
      </c>
      <c r="F18" s="25">
        <f t="shared" si="0"/>
        <v>1646</v>
      </c>
      <c r="G18" s="25">
        <f t="shared" si="0"/>
        <v>964</v>
      </c>
      <c r="H18" s="25">
        <f t="shared" si="0"/>
        <v>652</v>
      </c>
      <c r="I18" s="20">
        <f t="shared" si="0"/>
        <v>30</v>
      </c>
      <c r="J18" s="50">
        <f>SUM(J19,J30)</f>
        <v>360</v>
      </c>
      <c r="K18" s="51">
        <f>SUM(K19,K30)</f>
        <v>494</v>
      </c>
      <c r="L18" s="50">
        <f>SUM(L19,L30)</f>
        <v>216</v>
      </c>
      <c r="M18" s="51">
        <f>SUM(M19,M30,)</f>
        <v>240</v>
      </c>
      <c r="N18" s="50">
        <f>SUM(N19,N30)</f>
        <v>336</v>
      </c>
    </row>
    <row r="19" spans="1:14" ht="21" customHeight="1" thickBot="1">
      <c r="A19" s="5" t="s">
        <v>59</v>
      </c>
      <c r="B19" s="4" t="s">
        <v>60</v>
      </c>
      <c r="C19" s="49" t="s">
        <v>51</v>
      </c>
      <c r="D19" s="25">
        <f>SUM(D20:D29)</f>
        <v>1524</v>
      </c>
      <c r="E19" s="25">
        <f>SUM(E20:E29)</f>
        <v>508</v>
      </c>
      <c r="F19" s="25">
        <f>SUM(F20:F29)</f>
        <v>1016</v>
      </c>
      <c r="G19" s="25">
        <f>SUM(G20:G29)</f>
        <v>568</v>
      </c>
      <c r="H19" s="25">
        <f>SUM(H20:H29)</f>
        <v>438</v>
      </c>
      <c r="I19" s="20">
        <f>SUM(I20:I21)</f>
        <v>10</v>
      </c>
      <c r="J19" s="25">
        <f>SUM(J20:J29)</f>
        <v>180</v>
      </c>
      <c r="K19" s="20">
        <f>SUM(K20:K29)</f>
        <v>228</v>
      </c>
      <c r="L19" s="25">
        <f>SUM(L20:L29)</f>
        <v>144</v>
      </c>
      <c r="M19" s="52">
        <f>SUM(M20:M29)</f>
        <v>128</v>
      </c>
      <c r="N19" s="25">
        <f>SUM(N20:N29)</f>
        <v>336</v>
      </c>
    </row>
    <row r="20" spans="1:14" ht="15" customHeight="1" thickBot="1">
      <c r="A20" s="7" t="s">
        <v>61</v>
      </c>
      <c r="B20" s="8" t="s">
        <v>62</v>
      </c>
      <c r="C20" s="21" t="s">
        <v>44</v>
      </c>
      <c r="D20" s="21">
        <f t="shared" ref="D20:D29" si="1">SUM(E20:F20)</f>
        <v>108</v>
      </c>
      <c r="E20" s="21">
        <v>36</v>
      </c>
      <c r="F20" s="21">
        <v>72</v>
      </c>
      <c r="G20" s="21">
        <v>38</v>
      </c>
      <c r="H20" s="21">
        <v>24</v>
      </c>
      <c r="I20" s="23">
        <v>10</v>
      </c>
      <c r="J20" s="21">
        <v>72</v>
      </c>
      <c r="K20" s="29"/>
      <c r="L20" s="21"/>
      <c r="M20" s="34"/>
      <c r="N20" s="21"/>
    </row>
    <row r="21" spans="1:14" ht="18" customHeight="1" thickBot="1">
      <c r="A21" s="7" t="s">
        <v>63</v>
      </c>
      <c r="B21" s="8" t="s">
        <v>64</v>
      </c>
      <c r="C21" s="21" t="s">
        <v>65</v>
      </c>
      <c r="D21" s="21">
        <f t="shared" si="1"/>
        <v>111</v>
      </c>
      <c r="E21" s="21">
        <v>37</v>
      </c>
      <c r="F21" s="21">
        <v>74</v>
      </c>
      <c r="G21" s="21">
        <v>36</v>
      </c>
      <c r="H21" s="21">
        <v>38</v>
      </c>
      <c r="I21" s="23"/>
      <c r="J21" s="21">
        <v>36</v>
      </c>
      <c r="K21" s="29">
        <v>38</v>
      </c>
      <c r="L21" s="21"/>
      <c r="M21" s="34"/>
      <c r="N21" s="21"/>
    </row>
    <row r="22" spans="1:14" ht="17.25" customHeight="1" thickBot="1">
      <c r="A22" s="7" t="s">
        <v>66</v>
      </c>
      <c r="B22" s="8" t="s">
        <v>67</v>
      </c>
      <c r="C22" s="21" t="s">
        <v>68</v>
      </c>
      <c r="D22" s="21">
        <f t="shared" si="1"/>
        <v>108</v>
      </c>
      <c r="E22" s="21">
        <v>36</v>
      </c>
      <c r="F22" s="21">
        <v>72</v>
      </c>
      <c r="G22" s="21">
        <v>48</v>
      </c>
      <c r="H22" s="21">
        <v>24</v>
      </c>
      <c r="I22" s="23"/>
      <c r="J22" s="21">
        <v>72</v>
      </c>
      <c r="K22" s="29"/>
      <c r="L22" s="21"/>
      <c r="M22" s="34"/>
      <c r="N22" s="21"/>
    </row>
    <row r="23" spans="1:14" ht="26.25" customHeight="1" thickBot="1">
      <c r="A23" s="7" t="s">
        <v>69</v>
      </c>
      <c r="B23" s="8" t="s">
        <v>70</v>
      </c>
      <c r="C23" s="21" t="s">
        <v>71</v>
      </c>
      <c r="D23" s="21">
        <f t="shared" si="1"/>
        <v>232</v>
      </c>
      <c r="E23" s="21">
        <v>77</v>
      </c>
      <c r="F23" s="21">
        <v>155</v>
      </c>
      <c r="G23" s="21">
        <v>91</v>
      </c>
      <c r="H23" s="21">
        <v>64</v>
      </c>
      <c r="I23" s="23"/>
      <c r="J23" s="21"/>
      <c r="K23" s="53">
        <v>19</v>
      </c>
      <c r="L23" s="54">
        <v>72</v>
      </c>
      <c r="M23" s="53">
        <v>64</v>
      </c>
      <c r="N23" s="21"/>
    </row>
    <row r="24" spans="1:14" ht="16.5" customHeight="1" thickBot="1">
      <c r="A24" s="7" t="s">
        <v>72</v>
      </c>
      <c r="B24" s="8" t="s">
        <v>73</v>
      </c>
      <c r="C24" s="21" t="s">
        <v>74</v>
      </c>
      <c r="D24" s="21">
        <f t="shared" si="1"/>
        <v>57</v>
      </c>
      <c r="E24" s="21">
        <v>19</v>
      </c>
      <c r="F24" s="21">
        <v>38</v>
      </c>
      <c r="G24" s="21">
        <v>20</v>
      </c>
      <c r="H24" s="21">
        <v>18</v>
      </c>
      <c r="I24" s="23"/>
      <c r="J24" s="21"/>
      <c r="K24" s="29">
        <v>38</v>
      </c>
      <c r="L24" s="21"/>
      <c r="M24" s="34"/>
      <c r="N24" s="21"/>
    </row>
    <row r="25" spans="1:14" ht="26.25" customHeight="1" thickBot="1">
      <c r="A25" s="7" t="s">
        <v>75</v>
      </c>
      <c r="B25" s="8" t="s">
        <v>76</v>
      </c>
      <c r="C25" s="21" t="s">
        <v>103</v>
      </c>
      <c r="D25" s="21">
        <f t="shared" si="1"/>
        <v>194</v>
      </c>
      <c r="E25" s="21">
        <v>65</v>
      </c>
      <c r="F25" s="21">
        <v>129</v>
      </c>
      <c r="G25" s="21">
        <v>57</v>
      </c>
      <c r="H25" s="21">
        <v>72</v>
      </c>
      <c r="I25" s="23"/>
      <c r="J25" s="21"/>
      <c r="K25" s="29">
        <v>57</v>
      </c>
      <c r="L25" s="21">
        <v>72</v>
      </c>
      <c r="M25" s="34"/>
      <c r="N25" s="21"/>
    </row>
    <row r="26" spans="1:14" ht="17.25" customHeight="1" thickBot="1">
      <c r="A26" s="7" t="s">
        <v>77</v>
      </c>
      <c r="B26" s="8" t="s">
        <v>78</v>
      </c>
      <c r="C26" s="21" t="s">
        <v>103</v>
      </c>
      <c r="D26" s="21">
        <f t="shared" si="1"/>
        <v>264</v>
      </c>
      <c r="E26" s="21">
        <v>88</v>
      </c>
      <c r="F26" s="21">
        <v>176</v>
      </c>
      <c r="G26" s="21">
        <v>92</v>
      </c>
      <c r="H26" s="21">
        <v>84</v>
      </c>
      <c r="I26" s="23"/>
      <c r="J26" s="21"/>
      <c r="K26" s="29"/>
      <c r="L26" s="21"/>
      <c r="M26" s="34">
        <v>64</v>
      </c>
      <c r="N26" s="21">
        <v>112</v>
      </c>
    </row>
    <row r="27" spans="1:14" ht="15.75" customHeight="1" thickBot="1">
      <c r="A27" s="7" t="s">
        <v>79</v>
      </c>
      <c r="B27" s="8" t="s">
        <v>80</v>
      </c>
      <c r="C27" s="21" t="s">
        <v>68</v>
      </c>
      <c r="D27" s="21">
        <f t="shared" si="1"/>
        <v>168</v>
      </c>
      <c r="E27" s="21">
        <v>56</v>
      </c>
      <c r="F27" s="21">
        <v>112</v>
      </c>
      <c r="G27" s="21">
        <v>70</v>
      </c>
      <c r="H27" s="21">
        <v>42</v>
      </c>
      <c r="I27" s="23"/>
      <c r="J27" s="21"/>
      <c r="K27" s="29"/>
      <c r="L27" s="21"/>
      <c r="M27" s="34"/>
      <c r="N27" s="21">
        <v>112</v>
      </c>
    </row>
    <row r="28" spans="1:14" ht="15" customHeight="1" thickBot="1">
      <c r="A28" s="7" t="s">
        <v>81</v>
      </c>
      <c r="B28" s="8" t="s">
        <v>82</v>
      </c>
      <c r="C28" s="21" t="s">
        <v>174</v>
      </c>
      <c r="D28" s="21">
        <f t="shared" si="1"/>
        <v>168</v>
      </c>
      <c r="E28" s="21">
        <v>56</v>
      </c>
      <c r="F28" s="21">
        <v>112</v>
      </c>
      <c r="G28" s="21">
        <v>70</v>
      </c>
      <c r="H28" s="21">
        <v>42</v>
      </c>
      <c r="I28" s="23"/>
      <c r="J28" s="21"/>
      <c r="K28" s="29"/>
      <c r="L28" s="21"/>
      <c r="M28" s="34"/>
      <c r="N28" s="21">
        <v>112</v>
      </c>
    </row>
    <row r="29" spans="1:14" ht="20.25" customHeight="1" thickBot="1">
      <c r="A29" s="7" t="s">
        <v>83</v>
      </c>
      <c r="B29" s="8" t="s">
        <v>84</v>
      </c>
      <c r="C29" s="21" t="s">
        <v>54</v>
      </c>
      <c r="D29" s="21">
        <f t="shared" si="1"/>
        <v>114</v>
      </c>
      <c r="E29" s="21">
        <v>38</v>
      </c>
      <c r="F29" s="21">
        <v>76</v>
      </c>
      <c r="G29" s="21">
        <v>46</v>
      </c>
      <c r="H29" s="21">
        <v>30</v>
      </c>
      <c r="I29" s="23"/>
      <c r="J29" s="21"/>
      <c r="K29" s="29">
        <v>76</v>
      </c>
      <c r="L29" s="21"/>
      <c r="M29" s="34"/>
      <c r="N29" s="21"/>
    </row>
    <row r="30" spans="1:14" ht="21" customHeight="1" thickBot="1">
      <c r="A30" s="5" t="s">
        <v>85</v>
      </c>
      <c r="B30" s="9" t="s">
        <v>86</v>
      </c>
      <c r="C30" s="21"/>
      <c r="D30" s="25">
        <f t="shared" ref="D30:I30" si="2">SUM(D31,D37)</f>
        <v>945</v>
      </c>
      <c r="E30" s="25">
        <f t="shared" si="2"/>
        <v>315</v>
      </c>
      <c r="F30" s="25">
        <f t="shared" si="2"/>
        <v>630</v>
      </c>
      <c r="G30" s="25">
        <f t="shared" si="2"/>
        <v>396</v>
      </c>
      <c r="H30" s="25">
        <f t="shared" si="2"/>
        <v>214</v>
      </c>
      <c r="I30" s="20">
        <f t="shared" si="2"/>
        <v>20</v>
      </c>
      <c r="J30" s="25">
        <f>SUM(J31,J37)</f>
        <v>180</v>
      </c>
      <c r="K30" s="20">
        <f>SUM(K31,K37)</f>
        <v>266</v>
      </c>
      <c r="L30" s="25">
        <f>SUM(L31,L37)</f>
        <v>72</v>
      </c>
      <c r="M30" s="52">
        <f>SUM(M31,M37)</f>
        <v>112</v>
      </c>
      <c r="N30" s="25">
        <f>SUM(N31,N37)</f>
        <v>0</v>
      </c>
    </row>
    <row r="31" spans="1:14" ht="21" customHeight="1" thickBot="1">
      <c r="A31" s="5" t="s">
        <v>87</v>
      </c>
      <c r="B31" s="9" t="s">
        <v>88</v>
      </c>
      <c r="C31" s="21"/>
      <c r="D31" s="25">
        <f>SUM(D32:D36)</f>
        <v>669</v>
      </c>
      <c r="E31" s="25">
        <f>SUM(E32:E36)</f>
        <v>223</v>
      </c>
      <c r="F31" s="25">
        <f>SUM(F32:F36)</f>
        <v>446</v>
      </c>
      <c r="G31" s="25">
        <f>SUM(G32:G36)</f>
        <v>276</v>
      </c>
      <c r="H31" s="25">
        <f>SUM(H32:H36)</f>
        <v>170</v>
      </c>
      <c r="I31" s="20">
        <v>0</v>
      </c>
      <c r="J31" s="25">
        <f>SUM(J32:J36)</f>
        <v>180</v>
      </c>
      <c r="K31" s="20">
        <f>SUM(K32:K36)</f>
        <v>266</v>
      </c>
      <c r="L31" s="25">
        <f>SUM(L32:L36)</f>
        <v>0</v>
      </c>
      <c r="M31" s="52">
        <f>SUM(M32:M36)</f>
        <v>0</v>
      </c>
      <c r="N31" s="25">
        <f>SUM(N32:N36)</f>
        <v>0</v>
      </c>
    </row>
    <row r="32" spans="1:14" ht="24" customHeight="1" thickBot="1">
      <c r="A32" s="7" t="s">
        <v>89</v>
      </c>
      <c r="B32" s="8" t="s">
        <v>90</v>
      </c>
      <c r="C32" s="21" t="s">
        <v>44</v>
      </c>
      <c r="D32" s="21">
        <f>SUM(E32:F32)</f>
        <v>162</v>
      </c>
      <c r="E32" s="21">
        <v>54</v>
      </c>
      <c r="F32" s="21">
        <v>108</v>
      </c>
      <c r="G32" s="21">
        <v>60</v>
      </c>
      <c r="H32" s="21">
        <v>48</v>
      </c>
      <c r="I32" s="23"/>
      <c r="J32" s="21">
        <v>108</v>
      </c>
      <c r="K32" s="29"/>
      <c r="L32" s="54"/>
      <c r="M32" s="53"/>
      <c r="N32" s="21"/>
    </row>
    <row r="33" spans="1:14" ht="22.5" customHeight="1" thickBot="1">
      <c r="A33" s="7" t="s">
        <v>91</v>
      </c>
      <c r="B33" s="8" t="s">
        <v>92</v>
      </c>
      <c r="C33" s="21" t="s">
        <v>44</v>
      </c>
      <c r="D33" s="21">
        <f>SUM(E33:F33)</f>
        <v>114</v>
      </c>
      <c r="E33" s="21">
        <v>38</v>
      </c>
      <c r="F33" s="21">
        <v>76</v>
      </c>
      <c r="G33" s="21">
        <v>36</v>
      </c>
      <c r="H33" s="21">
        <v>40</v>
      </c>
      <c r="I33" s="23"/>
      <c r="J33" s="21"/>
      <c r="K33" s="29">
        <v>76</v>
      </c>
      <c r="L33" s="54"/>
      <c r="M33" s="53"/>
      <c r="N33" s="21"/>
    </row>
    <row r="34" spans="1:14" ht="30.75" customHeight="1" thickBot="1">
      <c r="A34" s="7" t="s">
        <v>93</v>
      </c>
      <c r="B34" s="8" t="s">
        <v>94</v>
      </c>
      <c r="C34" s="21" t="s">
        <v>68</v>
      </c>
      <c r="D34" s="21">
        <f>SUM(E34:F34)</f>
        <v>108</v>
      </c>
      <c r="E34" s="21">
        <v>36</v>
      </c>
      <c r="F34" s="21">
        <v>72</v>
      </c>
      <c r="G34" s="21">
        <v>54</v>
      </c>
      <c r="H34" s="21">
        <v>18</v>
      </c>
      <c r="I34" s="23"/>
      <c r="J34" s="44">
        <v>72</v>
      </c>
      <c r="K34" s="29"/>
      <c r="L34" s="21"/>
      <c r="M34" s="34"/>
      <c r="N34" s="21"/>
    </row>
    <row r="35" spans="1:14" ht="18.75" customHeight="1" thickBot="1">
      <c r="A35" s="7" t="s">
        <v>95</v>
      </c>
      <c r="B35" s="8" t="s">
        <v>96</v>
      </c>
      <c r="C35" s="21" t="s">
        <v>68</v>
      </c>
      <c r="D35" s="21">
        <f>SUM(E35:F35)</f>
        <v>114</v>
      </c>
      <c r="E35" s="21">
        <v>38</v>
      </c>
      <c r="F35" s="21">
        <v>76</v>
      </c>
      <c r="G35" s="21">
        <v>50</v>
      </c>
      <c r="H35" s="21">
        <v>26</v>
      </c>
      <c r="I35" s="23"/>
      <c r="J35" s="63"/>
      <c r="K35" s="29">
        <v>76</v>
      </c>
      <c r="L35" s="21"/>
      <c r="M35" s="34"/>
      <c r="N35" s="21"/>
    </row>
    <row r="36" spans="1:14" ht="18" customHeight="1" thickBot="1">
      <c r="A36" s="7" t="s">
        <v>97</v>
      </c>
      <c r="B36" s="8" t="s">
        <v>98</v>
      </c>
      <c r="C36" s="21" t="s">
        <v>68</v>
      </c>
      <c r="D36" s="21">
        <f>SUM(E36:F36)</f>
        <v>171</v>
      </c>
      <c r="E36" s="21">
        <v>57</v>
      </c>
      <c r="F36" s="21">
        <v>114</v>
      </c>
      <c r="G36" s="21">
        <v>76</v>
      </c>
      <c r="H36" s="21">
        <v>38</v>
      </c>
      <c r="I36" s="23"/>
      <c r="J36" s="38"/>
      <c r="K36" s="29">
        <v>114</v>
      </c>
      <c r="L36" s="21"/>
      <c r="M36" s="34"/>
      <c r="N36" s="21"/>
    </row>
    <row r="37" spans="1:14" ht="27.75" thickBot="1">
      <c r="A37" s="5" t="s">
        <v>99</v>
      </c>
      <c r="B37" s="9" t="s">
        <v>100</v>
      </c>
      <c r="C37" s="21"/>
      <c r="D37" s="25">
        <v>276</v>
      </c>
      <c r="E37" s="25">
        <v>92</v>
      </c>
      <c r="F37" s="25">
        <v>184</v>
      </c>
      <c r="G37" s="25">
        <v>120</v>
      </c>
      <c r="H37" s="25">
        <v>44</v>
      </c>
      <c r="I37" s="20">
        <f>SUM(I38)</f>
        <v>20</v>
      </c>
      <c r="J37" s="64">
        <v>0</v>
      </c>
      <c r="K37" s="51">
        <v>0</v>
      </c>
      <c r="L37" s="25">
        <v>72</v>
      </c>
      <c r="M37" s="51">
        <v>112</v>
      </c>
      <c r="N37" s="50"/>
    </row>
    <row r="38" spans="1:14" ht="25.5" customHeight="1" thickBot="1">
      <c r="A38" s="7" t="s">
        <v>101</v>
      </c>
      <c r="B38" s="8" t="s">
        <v>102</v>
      </c>
      <c r="C38" s="21" t="s">
        <v>103</v>
      </c>
      <c r="D38" s="21">
        <f>SUM(E38:F38)</f>
        <v>276</v>
      </c>
      <c r="E38" s="21">
        <v>92</v>
      </c>
      <c r="F38" s="21">
        <v>184</v>
      </c>
      <c r="G38" s="21">
        <v>120</v>
      </c>
      <c r="H38" s="21">
        <v>44</v>
      </c>
      <c r="I38" s="23">
        <v>20</v>
      </c>
      <c r="J38" s="38"/>
      <c r="K38" s="29"/>
      <c r="L38" s="21">
        <v>72</v>
      </c>
      <c r="M38" s="53">
        <v>112</v>
      </c>
      <c r="N38" s="54"/>
    </row>
    <row r="39" spans="1:14" ht="15.75" thickBot="1">
      <c r="A39" s="115" t="s">
        <v>104</v>
      </c>
      <c r="B39" s="116"/>
      <c r="C39" s="21"/>
      <c r="D39" s="25">
        <f>SUM(D40:D52)</f>
        <v>1281</v>
      </c>
      <c r="E39" s="25">
        <f>SUM(E40:E52)</f>
        <v>427</v>
      </c>
      <c r="F39" s="25">
        <f>SUM(F40:F52)</f>
        <v>854</v>
      </c>
      <c r="G39" s="25">
        <f>SUM(G40:G52)</f>
        <v>514</v>
      </c>
      <c r="H39" s="25">
        <f>SUM(H40:H52)</f>
        <v>340</v>
      </c>
      <c r="I39" s="23"/>
      <c r="J39" s="36">
        <f>SUM(J40:J52)</f>
        <v>108</v>
      </c>
      <c r="K39" s="28">
        <f>SUM(K40:K52)</f>
        <v>114</v>
      </c>
      <c r="L39" s="25">
        <f>SUM(L40:L52)</f>
        <v>360</v>
      </c>
      <c r="M39" s="52">
        <f>SUM(M40:M52)</f>
        <v>160</v>
      </c>
      <c r="N39" s="25">
        <f>SUM(N40:N52)</f>
        <v>112</v>
      </c>
    </row>
    <row r="40" spans="1:14" ht="19.5" customHeight="1" thickBot="1">
      <c r="A40" s="7" t="s">
        <v>151</v>
      </c>
      <c r="B40" s="11" t="s">
        <v>105</v>
      </c>
      <c r="C40" s="113" t="s">
        <v>74</v>
      </c>
      <c r="D40" s="21">
        <f>SUM(E40:F40)</f>
        <v>54</v>
      </c>
      <c r="E40" s="21">
        <v>18</v>
      </c>
      <c r="F40" s="21">
        <v>36</v>
      </c>
      <c r="G40" s="21">
        <v>20</v>
      </c>
      <c r="H40" s="21">
        <v>16</v>
      </c>
      <c r="I40" s="23"/>
      <c r="J40" s="65">
        <v>36</v>
      </c>
      <c r="K40" s="66"/>
      <c r="L40" s="21"/>
      <c r="M40" s="34"/>
      <c r="N40" s="21"/>
    </row>
    <row r="41" spans="1:14" ht="15.75" customHeight="1" thickBot="1">
      <c r="A41" s="10" t="s">
        <v>152</v>
      </c>
      <c r="B41" s="11" t="s">
        <v>106</v>
      </c>
      <c r="C41" s="114"/>
      <c r="D41" s="21">
        <f>SUM(E41:F41)</f>
        <v>54</v>
      </c>
      <c r="E41" s="21">
        <v>18</v>
      </c>
      <c r="F41" s="21">
        <v>36</v>
      </c>
      <c r="G41" s="21">
        <v>16</v>
      </c>
      <c r="H41" s="21">
        <v>20</v>
      </c>
      <c r="I41" s="23"/>
      <c r="J41" s="38">
        <v>36</v>
      </c>
      <c r="K41" s="55"/>
      <c r="L41" s="21"/>
      <c r="M41" s="34"/>
      <c r="N41" s="21"/>
    </row>
    <row r="42" spans="1:14" ht="18" customHeight="1" thickBot="1">
      <c r="A42" s="7" t="s">
        <v>153</v>
      </c>
      <c r="B42" s="8" t="s">
        <v>107</v>
      </c>
      <c r="C42" s="21" t="s">
        <v>44</v>
      </c>
      <c r="D42" s="21">
        <f t="shared" ref="D42:D52" si="3">SUM(E42:F42)</f>
        <v>108</v>
      </c>
      <c r="E42" s="21">
        <v>36</v>
      </c>
      <c r="F42" s="21">
        <f t="shared" ref="F42:F44" si="4">SUM(G42:H42)</f>
        <v>72</v>
      </c>
      <c r="G42" s="21">
        <v>48</v>
      </c>
      <c r="H42" s="21">
        <v>24</v>
      </c>
      <c r="I42" s="23"/>
      <c r="J42" s="63"/>
      <c r="K42" s="21"/>
      <c r="L42" s="21">
        <v>72</v>
      </c>
      <c r="M42" s="34"/>
      <c r="N42" s="21"/>
    </row>
    <row r="43" spans="1:14" ht="18" customHeight="1" thickBot="1">
      <c r="A43" s="10" t="s">
        <v>154</v>
      </c>
      <c r="B43" s="8" t="s">
        <v>116</v>
      </c>
      <c r="C43" s="113" t="s">
        <v>37</v>
      </c>
      <c r="D43" s="21">
        <f>SUM(E43:F43)</f>
        <v>108</v>
      </c>
      <c r="E43" s="21">
        <v>36</v>
      </c>
      <c r="F43" s="21">
        <f>SUM(G43:H43)</f>
        <v>72</v>
      </c>
      <c r="G43" s="21">
        <v>48</v>
      </c>
      <c r="H43" s="21">
        <v>24</v>
      </c>
      <c r="I43" s="23"/>
      <c r="J43" s="38"/>
      <c r="K43" s="38"/>
      <c r="L43" s="21">
        <v>72</v>
      </c>
      <c r="M43" s="34"/>
      <c r="N43" s="21"/>
    </row>
    <row r="44" spans="1:14" ht="20.25" customHeight="1" thickBot="1">
      <c r="A44" s="7" t="s">
        <v>155</v>
      </c>
      <c r="B44" s="8" t="s">
        <v>108</v>
      </c>
      <c r="C44" s="114"/>
      <c r="D44" s="21">
        <f t="shared" si="3"/>
        <v>108</v>
      </c>
      <c r="E44" s="21">
        <v>36</v>
      </c>
      <c r="F44" s="21">
        <f t="shared" si="4"/>
        <v>72</v>
      </c>
      <c r="G44" s="21">
        <v>48</v>
      </c>
      <c r="H44" s="21">
        <v>24</v>
      </c>
      <c r="I44" s="23"/>
      <c r="J44" s="56"/>
      <c r="K44" s="56"/>
      <c r="L44" s="21">
        <v>72</v>
      </c>
      <c r="M44" s="34"/>
      <c r="N44" s="21"/>
    </row>
    <row r="45" spans="1:14" ht="30.75" customHeight="1" thickBot="1">
      <c r="A45" s="10" t="s">
        <v>156</v>
      </c>
      <c r="B45" s="8" t="s">
        <v>109</v>
      </c>
      <c r="C45" s="21" t="s">
        <v>74</v>
      </c>
      <c r="D45" s="21">
        <f t="shared" si="3"/>
        <v>85</v>
      </c>
      <c r="E45" s="21">
        <v>28</v>
      </c>
      <c r="F45" s="21">
        <v>57</v>
      </c>
      <c r="G45" s="21">
        <v>38</v>
      </c>
      <c r="H45" s="21">
        <v>19</v>
      </c>
      <c r="I45" s="23"/>
      <c r="J45" s="21"/>
      <c r="K45" s="56">
        <v>57</v>
      </c>
      <c r="L45" s="21"/>
      <c r="M45" s="34"/>
      <c r="N45" s="21"/>
    </row>
    <row r="46" spans="1:14" ht="18.75" customHeight="1" thickBot="1">
      <c r="A46" s="10" t="s">
        <v>157</v>
      </c>
      <c r="B46" s="8" t="s">
        <v>110</v>
      </c>
      <c r="C46" s="21" t="s">
        <v>44</v>
      </c>
      <c r="D46" s="21">
        <f t="shared" si="3"/>
        <v>54</v>
      </c>
      <c r="E46" s="21">
        <v>18</v>
      </c>
      <c r="F46" s="21">
        <v>36</v>
      </c>
      <c r="G46" s="21">
        <v>20</v>
      </c>
      <c r="H46" s="21">
        <v>16</v>
      </c>
      <c r="I46" s="23"/>
      <c r="J46" s="21">
        <v>36</v>
      </c>
      <c r="K46" s="56"/>
      <c r="L46" s="21"/>
      <c r="M46" s="34"/>
      <c r="N46" s="21"/>
    </row>
    <row r="47" spans="1:14" ht="18.75" customHeight="1" thickBot="1">
      <c r="A47" s="10" t="s">
        <v>158</v>
      </c>
      <c r="B47" s="8" t="s">
        <v>111</v>
      </c>
      <c r="C47" s="21" t="s">
        <v>44</v>
      </c>
      <c r="D47" s="21">
        <f t="shared" si="3"/>
        <v>85</v>
      </c>
      <c r="E47" s="21">
        <v>28</v>
      </c>
      <c r="F47" s="21">
        <v>57</v>
      </c>
      <c r="G47" s="21">
        <v>36</v>
      </c>
      <c r="H47" s="21">
        <v>21</v>
      </c>
      <c r="I47" s="23"/>
      <c r="J47" s="21"/>
      <c r="K47" s="29">
        <v>57</v>
      </c>
      <c r="L47" s="21"/>
      <c r="M47" s="34"/>
      <c r="N47" s="21"/>
    </row>
    <row r="48" spans="1:14" ht="17.25" customHeight="1" thickBot="1">
      <c r="A48" s="10" t="s">
        <v>159</v>
      </c>
      <c r="B48" s="8" t="s">
        <v>112</v>
      </c>
      <c r="C48" s="21" t="s">
        <v>74</v>
      </c>
      <c r="D48" s="21">
        <f t="shared" si="3"/>
        <v>126</v>
      </c>
      <c r="E48" s="21">
        <v>42</v>
      </c>
      <c r="F48" s="21">
        <v>84</v>
      </c>
      <c r="G48" s="21">
        <v>60</v>
      </c>
      <c r="H48" s="21">
        <v>24</v>
      </c>
      <c r="I48" s="23"/>
      <c r="J48" s="21"/>
      <c r="K48" s="29"/>
      <c r="L48" s="21"/>
      <c r="M48" s="34"/>
      <c r="N48" s="21">
        <v>84</v>
      </c>
    </row>
    <row r="49" spans="1:14" ht="32.25" customHeight="1" thickBot="1">
      <c r="A49" s="10" t="s">
        <v>160</v>
      </c>
      <c r="B49" s="8" t="s">
        <v>113</v>
      </c>
      <c r="C49" s="21" t="s">
        <v>44</v>
      </c>
      <c r="D49" s="21">
        <f t="shared" si="3"/>
        <v>157</v>
      </c>
      <c r="E49" s="21">
        <v>53</v>
      </c>
      <c r="F49" s="21">
        <v>104</v>
      </c>
      <c r="G49" s="21">
        <v>54</v>
      </c>
      <c r="H49" s="21">
        <v>50</v>
      </c>
      <c r="I49" s="23"/>
      <c r="J49" s="21"/>
      <c r="K49" s="29"/>
      <c r="L49" s="21">
        <v>72</v>
      </c>
      <c r="M49" s="53">
        <v>32</v>
      </c>
      <c r="N49" s="21"/>
    </row>
    <row r="50" spans="1:14" ht="30" customHeight="1" thickBot="1">
      <c r="A50" s="10" t="s">
        <v>161</v>
      </c>
      <c r="B50" s="8" t="s">
        <v>114</v>
      </c>
      <c r="C50" s="21" t="s">
        <v>174</v>
      </c>
      <c r="D50" s="21">
        <f t="shared" si="3"/>
        <v>138</v>
      </c>
      <c r="E50" s="21">
        <v>46</v>
      </c>
      <c r="F50" s="21">
        <v>92</v>
      </c>
      <c r="G50" s="21">
        <v>52</v>
      </c>
      <c r="H50" s="21">
        <v>40</v>
      </c>
      <c r="I50" s="23"/>
      <c r="J50" s="21"/>
      <c r="K50" s="29"/>
      <c r="L50" s="21"/>
      <c r="M50" s="34">
        <v>64</v>
      </c>
      <c r="N50" s="21">
        <v>28</v>
      </c>
    </row>
    <row r="51" spans="1:14" ht="20.25" customHeight="1" thickBot="1">
      <c r="A51" s="10" t="s">
        <v>162</v>
      </c>
      <c r="B51" s="8" t="s">
        <v>115</v>
      </c>
      <c r="C51" s="21" t="s">
        <v>44</v>
      </c>
      <c r="D51" s="21">
        <f t="shared" si="3"/>
        <v>108</v>
      </c>
      <c r="E51" s="21">
        <v>36</v>
      </c>
      <c r="F51" s="21">
        <v>72</v>
      </c>
      <c r="G51" s="21">
        <v>42</v>
      </c>
      <c r="H51" s="21">
        <v>30</v>
      </c>
      <c r="I51" s="23"/>
      <c r="J51" s="21"/>
      <c r="K51" s="29"/>
      <c r="L51" s="21">
        <v>72</v>
      </c>
      <c r="M51" s="34"/>
      <c r="N51" s="21"/>
    </row>
    <row r="52" spans="1:14" ht="17.25" customHeight="1" thickBot="1">
      <c r="A52" s="10" t="s">
        <v>163</v>
      </c>
      <c r="B52" s="8" t="s">
        <v>117</v>
      </c>
      <c r="C52" s="21" t="s">
        <v>44</v>
      </c>
      <c r="D52" s="21">
        <f t="shared" si="3"/>
        <v>96</v>
      </c>
      <c r="E52" s="21">
        <v>32</v>
      </c>
      <c r="F52" s="21">
        <v>64</v>
      </c>
      <c r="G52" s="21">
        <v>32</v>
      </c>
      <c r="H52" s="21">
        <v>32</v>
      </c>
      <c r="I52" s="20"/>
      <c r="J52" s="21"/>
      <c r="K52" s="29"/>
      <c r="L52" s="21"/>
      <c r="M52" s="34">
        <v>64</v>
      </c>
      <c r="N52" s="21"/>
    </row>
    <row r="53" spans="1:14" ht="19.5" customHeight="1" thickBot="1">
      <c r="A53" s="5" t="s">
        <v>144</v>
      </c>
      <c r="B53" s="4" t="s">
        <v>118</v>
      </c>
      <c r="C53" s="21" t="s">
        <v>44</v>
      </c>
      <c r="D53" s="25">
        <v>144</v>
      </c>
      <c r="E53" s="25"/>
      <c r="F53" s="117">
        <v>324</v>
      </c>
      <c r="G53" s="25"/>
      <c r="H53" s="25"/>
      <c r="I53" s="23"/>
      <c r="J53" s="21"/>
      <c r="K53" s="53">
        <v>72</v>
      </c>
      <c r="L53" s="54"/>
      <c r="M53" s="57">
        <v>72</v>
      </c>
      <c r="N53" s="58"/>
    </row>
    <row r="54" spans="1:14" ht="30" customHeight="1" thickBot="1">
      <c r="A54" s="5" t="s">
        <v>145</v>
      </c>
      <c r="B54" s="4" t="s">
        <v>119</v>
      </c>
      <c r="C54" s="21" t="s">
        <v>44</v>
      </c>
      <c r="D54" s="25">
        <v>180</v>
      </c>
      <c r="E54" s="25"/>
      <c r="F54" s="118"/>
      <c r="G54" s="25"/>
      <c r="H54" s="25"/>
      <c r="I54" s="23"/>
      <c r="J54" s="21"/>
      <c r="K54" s="53">
        <v>72</v>
      </c>
      <c r="L54" s="54"/>
      <c r="M54" s="57">
        <v>108</v>
      </c>
      <c r="N54" s="58"/>
    </row>
    <row r="55" spans="1:14" ht="16.5" customHeight="1" thickBot="1">
      <c r="A55" s="5" t="s">
        <v>120</v>
      </c>
      <c r="B55" s="4" t="s">
        <v>121</v>
      </c>
      <c r="C55" s="21"/>
      <c r="D55" s="59"/>
      <c r="E55" s="21"/>
      <c r="F55" s="21"/>
      <c r="G55" s="21"/>
      <c r="H55" s="21"/>
      <c r="I55" s="20"/>
      <c r="J55" s="25"/>
      <c r="K55" s="20"/>
      <c r="L55" s="25"/>
      <c r="M55" s="20"/>
      <c r="N55" s="21">
        <v>144</v>
      </c>
    </row>
    <row r="56" spans="1:14" ht="16.5" customHeight="1" thickBot="1">
      <c r="A56" s="5" t="s">
        <v>122</v>
      </c>
      <c r="B56" s="4" t="s">
        <v>123</v>
      </c>
      <c r="C56" s="21"/>
      <c r="D56" s="59"/>
      <c r="E56" s="21"/>
      <c r="F56" s="21"/>
      <c r="G56" s="21"/>
      <c r="H56" s="21"/>
      <c r="I56" s="20"/>
      <c r="J56" s="25"/>
      <c r="K56" s="20"/>
      <c r="L56" s="25"/>
      <c r="M56" s="60"/>
      <c r="N56" s="38" t="s">
        <v>124</v>
      </c>
    </row>
    <row r="57" spans="1:14" ht="17.25" customHeight="1" thickBot="1">
      <c r="A57" s="5" t="s">
        <v>125</v>
      </c>
      <c r="B57" s="4" t="s">
        <v>146</v>
      </c>
      <c r="C57" s="21"/>
      <c r="D57" s="21"/>
      <c r="E57" s="21"/>
      <c r="F57" s="21"/>
      <c r="G57" s="21"/>
      <c r="H57" s="21"/>
      <c r="I57" s="23"/>
      <c r="J57" s="21"/>
      <c r="K57" s="61"/>
      <c r="L57" s="62"/>
      <c r="M57" s="61"/>
      <c r="N57" s="21" t="s">
        <v>126</v>
      </c>
    </row>
    <row r="58" spans="1:14" ht="44.25" customHeight="1" thickBot="1">
      <c r="A58" s="18" t="s">
        <v>127</v>
      </c>
      <c r="B58" s="24" t="s">
        <v>166</v>
      </c>
      <c r="C58" s="21"/>
      <c r="D58" s="21"/>
      <c r="E58" s="21"/>
      <c r="F58" s="21"/>
      <c r="G58" s="21"/>
      <c r="H58" s="21"/>
      <c r="I58" s="23"/>
      <c r="J58" s="21"/>
      <c r="K58" s="61"/>
      <c r="L58" s="62"/>
      <c r="M58" s="61"/>
      <c r="N58" s="21" t="s">
        <v>128</v>
      </c>
    </row>
    <row r="59" spans="1:14" ht="41.25" customHeight="1" thickBot="1">
      <c r="A59" s="7" t="s">
        <v>129</v>
      </c>
      <c r="B59" s="24" t="s">
        <v>167</v>
      </c>
      <c r="C59" s="21"/>
      <c r="D59" s="21"/>
      <c r="E59" s="21"/>
      <c r="F59" s="21"/>
      <c r="G59" s="21"/>
      <c r="H59" s="21"/>
      <c r="I59" s="23"/>
      <c r="J59" s="21"/>
      <c r="K59" s="61"/>
      <c r="L59" s="62"/>
      <c r="M59" s="61"/>
      <c r="N59" s="21" t="s">
        <v>130</v>
      </c>
    </row>
    <row r="60" spans="1:14" ht="16.5" customHeight="1" thickBot="1">
      <c r="A60" s="119" t="s">
        <v>38</v>
      </c>
      <c r="B60" s="120"/>
      <c r="C60" s="25"/>
      <c r="D60" s="25">
        <f>SUM(D10,D15,D18,D39)</f>
        <v>4590</v>
      </c>
      <c r="E60" s="25">
        <f>SUM(E10,E15,E18,E39)</f>
        <v>1530</v>
      </c>
      <c r="F60" s="25">
        <f>SUM(F10,F15,F18,F39)</f>
        <v>3060</v>
      </c>
      <c r="G60" s="25">
        <f>SUM(G10,G15,G18,G39)</f>
        <v>1594</v>
      </c>
      <c r="H60" s="25">
        <f>SUM(H10,H15,H18,H39)</f>
        <v>1436</v>
      </c>
      <c r="I60" s="20">
        <f>SUM(I18)</f>
        <v>30</v>
      </c>
      <c r="J60" s="50">
        <v>648</v>
      </c>
      <c r="K60" s="51">
        <v>684</v>
      </c>
      <c r="L60" s="50">
        <v>648</v>
      </c>
      <c r="M60" s="51">
        <v>576</v>
      </c>
      <c r="N60" s="50">
        <v>504</v>
      </c>
    </row>
    <row r="61" spans="1:14">
      <c r="A61" s="90" t="s">
        <v>131</v>
      </c>
      <c r="B61" s="91"/>
      <c r="C61" s="91"/>
      <c r="D61" s="91"/>
      <c r="E61" s="92"/>
      <c r="F61" s="83" t="s">
        <v>132</v>
      </c>
      <c r="G61" s="86" t="s">
        <v>133</v>
      </c>
      <c r="H61" s="87"/>
      <c r="I61" s="88"/>
      <c r="J61" s="105">
        <v>15</v>
      </c>
      <c r="K61" s="111">
        <v>9</v>
      </c>
      <c r="L61" s="105">
        <v>7</v>
      </c>
      <c r="M61" s="111">
        <v>9</v>
      </c>
      <c r="N61" s="105">
        <v>7</v>
      </c>
    </row>
    <row r="62" spans="1:14" ht="15.75" thickBot="1">
      <c r="A62" s="93" t="s">
        <v>146</v>
      </c>
      <c r="B62" s="94"/>
      <c r="C62" s="94"/>
      <c r="D62" s="94"/>
      <c r="E62" s="95"/>
      <c r="F62" s="84"/>
      <c r="G62" s="80"/>
      <c r="H62" s="81"/>
      <c r="I62" s="89"/>
      <c r="J62" s="106"/>
      <c r="K62" s="112"/>
      <c r="L62" s="106"/>
      <c r="M62" s="112"/>
      <c r="N62" s="106"/>
    </row>
    <row r="63" spans="1:14" ht="15.75" thickBot="1">
      <c r="A63" s="93" t="s">
        <v>142</v>
      </c>
      <c r="B63" s="94"/>
      <c r="C63" s="94"/>
      <c r="D63" s="94"/>
      <c r="E63" s="95"/>
      <c r="F63" s="84"/>
      <c r="G63" s="99" t="s">
        <v>134</v>
      </c>
      <c r="H63" s="100"/>
      <c r="I63" s="101"/>
      <c r="J63" s="25"/>
      <c r="K63" s="22" t="s">
        <v>128</v>
      </c>
      <c r="L63" s="19"/>
      <c r="M63" s="22" t="s">
        <v>128</v>
      </c>
      <c r="N63" s="107"/>
    </row>
    <row r="64" spans="1:14" ht="15.75" thickBot="1">
      <c r="A64" s="96" t="s">
        <v>164</v>
      </c>
      <c r="B64" s="97"/>
      <c r="C64" s="97"/>
      <c r="D64" s="97"/>
      <c r="E64" s="98"/>
      <c r="F64" s="84"/>
      <c r="G64" s="99" t="s">
        <v>135</v>
      </c>
      <c r="H64" s="100"/>
      <c r="I64" s="101"/>
      <c r="J64" s="25"/>
      <c r="K64" s="22" t="s">
        <v>128</v>
      </c>
      <c r="L64" s="19"/>
      <c r="M64" s="22" t="s">
        <v>126</v>
      </c>
      <c r="N64" s="108"/>
    </row>
    <row r="65" spans="1:14" ht="28.5" customHeight="1" thickBot="1">
      <c r="A65" s="96" t="s">
        <v>168</v>
      </c>
      <c r="B65" s="97"/>
      <c r="C65" s="97"/>
      <c r="D65" s="97"/>
      <c r="E65" s="98"/>
      <c r="F65" s="84"/>
      <c r="G65" s="99" t="s">
        <v>136</v>
      </c>
      <c r="H65" s="100"/>
      <c r="I65" s="101"/>
      <c r="J65" s="25"/>
      <c r="K65" s="20"/>
      <c r="L65" s="25"/>
      <c r="M65" s="20"/>
      <c r="N65" s="25" t="s">
        <v>143</v>
      </c>
    </row>
    <row r="66" spans="1:14" ht="30.75" customHeight="1" thickBot="1">
      <c r="A66" s="96" t="s">
        <v>169</v>
      </c>
      <c r="B66" s="97"/>
      <c r="C66" s="97"/>
      <c r="D66" s="97"/>
      <c r="E66" s="98"/>
      <c r="F66" s="84"/>
      <c r="G66" s="99" t="s">
        <v>137</v>
      </c>
      <c r="H66" s="100"/>
      <c r="I66" s="101"/>
      <c r="J66" s="25">
        <v>2</v>
      </c>
      <c r="K66" s="20">
        <v>3</v>
      </c>
      <c r="L66" s="25">
        <v>3</v>
      </c>
      <c r="M66" s="20">
        <v>2</v>
      </c>
      <c r="N66" s="25">
        <v>2</v>
      </c>
    </row>
    <row r="67" spans="1:14" ht="15.75" thickBot="1">
      <c r="A67" s="102"/>
      <c r="B67" s="103"/>
      <c r="C67" s="103"/>
      <c r="D67" s="103"/>
      <c r="E67" s="104"/>
      <c r="F67" s="84"/>
      <c r="G67" s="99" t="s">
        <v>138</v>
      </c>
      <c r="H67" s="100"/>
      <c r="I67" s="101"/>
      <c r="J67" s="25">
        <v>5</v>
      </c>
      <c r="K67" s="20">
        <v>4</v>
      </c>
      <c r="L67" s="25">
        <v>2</v>
      </c>
      <c r="M67" s="20">
        <v>5</v>
      </c>
      <c r="N67" s="25" t="s">
        <v>176</v>
      </c>
    </row>
    <row r="68" spans="1:14" ht="15.75" thickBot="1">
      <c r="A68" s="80"/>
      <c r="B68" s="81"/>
      <c r="C68" s="81"/>
      <c r="D68" s="81"/>
      <c r="E68" s="82"/>
      <c r="F68" s="85"/>
      <c r="G68" s="99" t="s">
        <v>139</v>
      </c>
      <c r="H68" s="100"/>
      <c r="I68" s="101"/>
      <c r="J68" s="25">
        <v>3</v>
      </c>
      <c r="K68" s="20">
        <v>2</v>
      </c>
      <c r="L68" s="25">
        <v>1</v>
      </c>
      <c r="M68" s="20">
        <v>2</v>
      </c>
      <c r="N68" s="25">
        <v>0</v>
      </c>
    </row>
    <row r="69" spans="1:14">
      <c r="B69" t="s">
        <v>175</v>
      </c>
    </row>
  </sheetData>
  <mergeCells count="42">
    <mergeCell ref="J1:N1"/>
    <mergeCell ref="A1:A7"/>
    <mergeCell ref="B1:B7"/>
    <mergeCell ref="C1:C7"/>
    <mergeCell ref="D1:I1"/>
    <mergeCell ref="E2:E7"/>
    <mergeCell ref="F2:I2"/>
    <mergeCell ref="F3:F7"/>
    <mergeCell ref="G3:I4"/>
    <mergeCell ref="G5:G7"/>
    <mergeCell ref="H5:H7"/>
    <mergeCell ref="I5:I7"/>
    <mergeCell ref="D2:D7"/>
    <mergeCell ref="C40:C41"/>
    <mergeCell ref="C43:C44"/>
    <mergeCell ref="A39:B39"/>
    <mergeCell ref="G67:I67"/>
    <mergeCell ref="F53:F54"/>
    <mergeCell ref="A60:B60"/>
    <mergeCell ref="N61:N62"/>
    <mergeCell ref="G63:I63"/>
    <mergeCell ref="N63:N64"/>
    <mergeCell ref="J2:K2"/>
    <mergeCell ref="L2:M2"/>
    <mergeCell ref="M61:M62"/>
    <mergeCell ref="J61:J62"/>
    <mergeCell ref="K61:K62"/>
    <mergeCell ref="L61:L62"/>
    <mergeCell ref="A68:E68"/>
    <mergeCell ref="F61:F68"/>
    <mergeCell ref="G61:I62"/>
    <mergeCell ref="A61:E61"/>
    <mergeCell ref="A62:E62"/>
    <mergeCell ref="A63:E63"/>
    <mergeCell ref="A64:E64"/>
    <mergeCell ref="G68:I68"/>
    <mergeCell ref="A65:E65"/>
    <mergeCell ref="A66:E66"/>
    <mergeCell ref="G64:I64"/>
    <mergeCell ref="G65:I65"/>
    <mergeCell ref="G66:I66"/>
    <mergeCell ref="A67:E67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180" verticalDpi="180" r:id="rId1"/>
  <ignoredErrors>
    <ignoredError sqref="H10 E10 G19:H19 E19 E31 G31:H31" formulaRange="1"/>
    <ignoredError sqref="D39 D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2024-02-22T06:57:29Z</dcterms:modified>
</cp:coreProperties>
</file>